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wingobot 2000" sheetId="1" r:id="rId1"/>
  </sheets>
  <definedNames>
    <definedName name="_xlnm.Print_Area" localSheetId="0">'Swingobot 2000'!$A$1:$G$67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8" i="1" s="1"/>
  <c r="F36" i="1"/>
  <c r="F37" i="1"/>
  <c r="F40" i="1"/>
  <c r="F65" i="1" s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6" i="1"/>
  <c r="F57" i="1"/>
  <c r="F59" i="1"/>
  <c r="F60" i="1"/>
  <c r="F61" i="1"/>
  <c r="F63" i="1"/>
  <c r="F64" i="1"/>
  <c r="G64" i="1" l="1"/>
  <c r="G63" i="1"/>
  <c r="G61" i="1"/>
  <c r="G60" i="1"/>
  <c r="G59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G37" i="1"/>
  <c r="G36" i="1"/>
  <c r="G35" i="1" l="1"/>
  <c r="G38" i="1" s="1"/>
  <c r="G40" i="1"/>
  <c r="G65" i="1" s="1"/>
</calcChain>
</file>

<file path=xl/sharedStrings.xml><?xml version="1.0" encoding="utf-8"?>
<sst xmlns="http://schemas.openxmlformats.org/spreadsheetml/2006/main" count="109" uniqueCount="89">
  <si>
    <t>TASKI Swingobot 2000</t>
  </si>
  <si>
    <t>Автономная поломоечная машина для ухода за твердыми полами</t>
  </si>
  <si>
    <t>Производительность (может варьироваться, в зависимости от окружающих условий)</t>
  </si>
  <si>
    <r>
      <t>1050 м</t>
    </r>
    <r>
      <rPr>
        <b/>
        <vertAlign val="superscript"/>
        <sz val="14"/>
        <rFont val="Arial"/>
        <family val="2"/>
        <charset val="204"/>
      </rPr>
      <t>2</t>
    </r>
    <r>
      <rPr>
        <b/>
        <sz val="14"/>
        <rFont val="Arial"/>
        <family val="2"/>
        <charset val="204"/>
      </rPr>
      <t>/ч</t>
    </r>
  </si>
  <si>
    <t>Автономия батарей</t>
  </si>
  <si>
    <t>до 4 ч</t>
  </si>
  <si>
    <t>Производительность на одном заряде</t>
  </si>
  <si>
    <t>4200 м2/ч</t>
  </si>
  <si>
    <t>Дополнительный сменный комплект батарей увеличевает вдвое время работы</t>
  </si>
  <si>
    <t>до 8 ч</t>
  </si>
  <si>
    <t>Производительность с доп. сменным комплектом батарей</t>
  </si>
  <si>
    <t>8400 м2/ч</t>
  </si>
  <si>
    <t>Производительность в круглосуточном режиме (3 комплекта батарей)</t>
  </si>
  <si>
    <t>25200 м2/ч</t>
  </si>
  <si>
    <t>Емкость гелевых батарей</t>
  </si>
  <si>
    <t>180 Ah/C5</t>
  </si>
  <si>
    <t>Напряжение</t>
  </si>
  <si>
    <t>24 В</t>
  </si>
  <si>
    <t>Зарядное устройство с автоматическим отключением</t>
  </si>
  <si>
    <t>20 Ah/24В</t>
  </si>
  <si>
    <t>Рабочий вес(без воды)</t>
  </si>
  <si>
    <t>376 кг</t>
  </si>
  <si>
    <t>Габариты (Д х Ш х В)</t>
  </si>
  <si>
    <t>135x90x128см</t>
  </si>
  <si>
    <t>Радиус разворота</t>
  </si>
  <si>
    <t>1,4 м</t>
  </si>
  <si>
    <t>Емкость баков чистый/грязный</t>
  </si>
  <si>
    <t>90/90 л</t>
  </si>
  <si>
    <t>Щётки, вращающиеся в противоположном направлении или приводной диск , размер 35 см, шт.</t>
  </si>
  <si>
    <t>Рабочая ширина</t>
  </si>
  <si>
    <t>70 см</t>
  </si>
  <si>
    <t>Давление щеток</t>
  </si>
  <si>
    <t>42,5 кг</t>
  </si>
  <si>
    <t>Уровень шума</t>
  </si>
  <si>
    <t>70 дБ(A)</t>
  </si>
  <si>
    <t>Ширина осушителя (параболический, самоцентрирующийся, шарнирный, с пластиковыми концевыми роликами, быстросменный; четырехсторонние резинки осушителя)</t>
  </si>
  <si>
    <t>90 см</t>
  </si>
  <si>
    <t>Температурный режим хранения, °С</t>
  </si>
  <si>
    <t>от -30° до 60°С</t>
  </si>
  <si>
    <t>Температурный режим работы, °С</t>
  </si>
  <si>
    <t>от 15° до 30°С</t>
  </si>
  <si>
    <t>Влажность воздуха, %</t>
  </si>
  <si>
    <t>от 20% до 75%</t>
  </si>
  <si>
    <t>Наименование оборудования и аксессуаров</t>
  </si>
  <si>
    <t>Ед.изм</t>
  </si>
  <si>
    <t>Артикул</t>
  </si>
  <si>
    <t>Цена, руб без НДС</t>
  </si>
  <si>
    <t>Кол-во</t>
  </si>
  <si>
    <t>Итого, руб</t>
  </si>
  <si>
    <t>без НДС</t>
  </si>
  <si>
    <t>с НДС</t>
  </si>
  <si>
    <t>TASKI SWINGOBOT 2000 incl Battery / Роботизированная поломоечная машина Свингобот 2000 (в комплекте: аккумуляторы и корпус для АКБ)</t>
  </si>
  <si>
    <t>1 шт.</t>
  </si>
  <si>
    <t>External Charger 30A 100-240V (EURO; SEV; UK; DK) set to 20A / Внешнее зарядное устройство 30А 100-240В</t>
  </si>
  <si>
    <t>Scrubbing brush 35cm swingo 2500 /  Моющая щетка 35см (необх. 2 шт.)</t>
  </si>
  <si>
    <t>Итого к оплате</t>
  </si>
  <si>
    <t>Дополнительно</t>
  </si>
  <si>
    <t>Driving disc Instalok 35 / Приводной диск 35 см / необходимо 2 шт./</t>
  </si>
  <si>
    <t>Scrubbing brush abrasive / Абразивная щетка 35см</t>
  </si>
  <si>
    <t>Battery case excl batteries / Корпус для аккумуляторов</t>
  </si>
  <si>
    <t>Battery exchange trolley only / Тележка для перевозки и замены АКБ</t>
  </si>
  <si>
    <t>Tube 1.5m with gardena coupling for aqua stop / Шланг 1,5м для наполнения с функцией аквастоп</t>
  </si>
  <si>
    <t>Adapter cable SB120 - SB50 (genx+) / Кабель с переходником SB120-SB50</t>
  </si>
  <si>
    <t>25001-37 Blade standard with holes / Стандартная передняя резинка осушителя</t>
  </si>
  <si>
    <t>25001-38 Blade standard rear / Стандартная задняя резинка осушителя</t>
  </si>
  <si>
    <t>25001-49 Blade fornt closed / Передняя резинка осушителя для улучшенного сбора</t>
  </si>
  <si>
    <t>Алмазные диски TASKI Twister (стандарт)</t>
  </si>
  <si>
    <t>Twister for TASKI Pad 14" Red 2pc / Красный (под заказ)</t>
  </si>
  <si>
    <t>2 шт/уп</t>
  </si>
  <si>
    <t>Twister for TASKI Pad 14" White 2pc / Белый (под заказ)</t>
  </si>
  <si>
    <t>Twister for TASKI Pad 14" Yellow 2pc / Желтый (под заказ)</t>
  </si>
  <si>
    <t>Twister for TASKI Pad 14" Green 2pc / Зеленый (под заказ)</t>
  </si>
  <si>
    <t>Алмазные диски TASKI Twister (HT)</t>
  </si>
  <si>
    <t>TASKI Twister HT Pad 14" Orange 2pc / Оранжевый (под заказ)</t>
  </si>
  <si>
    <t>TASKI Twister HT Pad 14" Blue 2pc / Синий (под заказ)</t>
  </si>
  <si>
    <t>Система дозирования IntelliDose</t>
  </si>
  <si>
    <t>TASKI Jontec 300 ID /  Конц.моющее ср-во для любых твердых полов</t>
  </si>
  <si>
    <t>2 x 1.5 l</t>
  </si>
  <si>
    <t>TASKI Jontec Forward  ID / Конц. высокоэфф-ое щелочное моющее ср-во</t>
  </si>
  <si>
    <t xml:space="preserve">TASKI Jontec Tensol  ID / Конц. моющее и поддерживающее ср-во </t>
  </si>
  <si>
    <t>Передача данных</t>
  </si>
  <si>
    <t>Mapping service / Картографирование</t>
  </si>
  <si>
    <t>руб/час</t>
  </si>
  <si>
    <t>1Q900433</t>
  </si>
  <si>
    <t>Ежемесячная абонентская плата / TASKI IntelliTrail Fee (за одно устройство)</t>
  </si>
  <si>
    <t>руб/мес</t>
  </si>
  <si>
    <t>1Q900406</t>
  </si>
  <si>
    <t>Итого к оплате аксессуары</t>
  </si>
  <si>
    <t>Аккумулятор гелевый / Battery Traction 6V, 180 Ah/5 для swingo XP-R, XP-M, 1650, 1850 &amp; TTE 1100, 2100µicro, Swingobot 2000 (для полного комплекта необходимо 4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</si>
</sst>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[$€-2]\ #,##0.00"/>
  </numFmts>
  <fonts count="2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Baltica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sz val="16"/>
      <name val="Arial"/>
      <family val="2"/>
      <charset val="204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b/>
      <sz val="18"/>
      <color indexed="52"/>
      <name val="Arial"/>
      <family val="2"/>
      <charset val="204"/>
    </font>
    <font>
      <sz val="14"/>
      <name val="Baltica"/>
      <charset val="204"/>
    </font>
    <font>
      <sz val="14"/>
      <name val="Arial"/>
      <family val="2"/>
    </font>
    <font>
      <b/>
      <u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52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2" fillId="0" borderId="0" xfId="1" applyFont="1" applyBorder="1" applyAlignment="1">
      <alignment horizontal="left"/>
    </xf>
    <xf numFmtId="0" fontId="3" fillId="0" borderId="0" xfId="1" applyFont="1"/>
    <xf numFmtId="49" fontId="3" fillId="0" borderId="0" xfId="1" applyNumberFormat="1" applyFont="1" applyAlignment="1">
      <alignment horizontal="center"/>
    </xf>
    <xf numFmtId="0" fontId="1" fillId="0" borderId="0" xfId="1"/>
    <xf numFmtId="0" fontId="5" fillId="0" borderId="0" xfId="1" applyFont="1"/>
    <xf numFmtId="0" fontId="1" fillId="3" borderId="0" xfId="1" applyFill="1"/>
    <xf numFmtId="0" fontId="6" fillId="3" borderId="0" xfId="1" applyFont="1" applyFill="1" applyAlignment="1">
      <alignment horizontal="center"/>
    </xf>
    <xf numFmtId="0" fontId="7" fillId="0" borderId="0" xfId="1" applyFont="1" applyBorder="1"/>
    <xf numFmtId="49" fontId="5" fillId="0" borderId="0" xfId="1" applyNumberFormat="1" applyFont="1" applyAlignment="1">
      <alignment horizontal="center"/>
    </xf>
    <xf numFmtId="0" fontId="8" fillId="4" borderId="9" xfId="1" applyFont="1" applyFill="1" applyBorder="1" applyAlignment="1">
      <alignment horizontal="center" vertical="center" wrapText="1"/>
    </xf>
    <xf numFmtId="0" fontId="8" fillId="0" borderId="0" xfId="1" applyFont="1" applyBorder="1"/>
    <xf numFmtId="0" fontId="8" fillId="4" borderId="11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left" vertical="center" wrapText="1"/>
    </xf>
    <xf numFmtId="0" fontId="8" fillId="4" borderId="16" xfId="1" applyFont="1" applyFill="1" applyBorder="1" applyAlignment="1">
      <alignment horizontal="left" vertical="center" wrapText="1"/>
    </xf>
    <xf numFmtId="9" fontId="8" fillId="4" borderId="11" xfId="1" applyNumberFormat="1" applyFont="1" applyFill="1" applyBorder="1" applyAlignment="1">
      <alignment horizontal="center" vertical="center" wrapText="1"/>
    </xf>
    <xf numFmtId="9" fontId="8" fillId="4" borderId="2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/>
    <xf numFmtId="49" fontId="3" fillId="0" borderId="0" xfId="1" applyNumberFormat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wrapText="1"/>
    </xf>
    <xf numFmtId="0" fontId="10" fillId="0" borderId="0" xfId="1" applyFont="1"/>
    <xf numFmtId="0" fontId="11" fillId="2" borderId="8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0" fontId="8" fillId="0" borderId="17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4" fontId="8" fillId="0" borderId="10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164" fontId="8" fillId="0" borderId="10" xfId="1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2" fillId="2" borderId="18" xfId="1" applyFont="1" applyFill="1" applyBorder="1"/>
    <xf numFmtId="0" fontId="13" fillId="2" borderId="19" xfId="1" applyFont="1" applyFill="1" applyBorder="1" applyAlignment="1">
      <alignment horizontal="center"/>
    </xf>
    <xf numFmtId="165" fontId="12" fillId="2" borderId="19" xfId="1" applyNumberFormat="1" applyFont="1" applyFill="1" applyBorder="1" applyAlignment="1">
      <alignment horizontal="center" vertical="center"/>
    </xf>
    <xf numFmtId="49" fontId="14" fillId="2" borderId="19" xfId="1" applyNumberFormat="1" applyFont="1" applyFill="1" applyBorder="1" applyAlignment="1">
      <alignment horizontal="center" vertical="center"/>
    </xf>
    <xf numFmtId="164" fontId="12" fillId="2" borderId="19" xfId="1" applyNumberFormat="1" applyFont="1" applyFill="1" applyBorder="1" applyAlignment="1">
      <alignment horizontal="center" vertical="center"/>
    </xf>
    <xf numFmtId="164" fontId="12" fillId="2" borderId="20" xfId="1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15" fillId="0" borderId="17" xfId="0" applyFont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left" vertical="top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left" vertical="top" wrapText="1"/>
    </xf>
    <xf numFmtId="0" fontId="3" fillId="0" borderId="10" xfId="2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10" xfId="2" applyNumberFormat="1" applyFont="1" applyFill="1" applyBorder="1" applyAlignment="1">
      <alignment horizontal="center" vertical="center" wrapText="1"/>
    </xf>
    <xf numFmtId="0" fontId="8" fillId="2" borderId="18" xfId="1" applyFont="1" applyFill="1" applyBorder="1"/>
    <xf numFmtId="0" fontId="10" fillId="2" borderId="19" xfId="1" applyFont="1" applyFill="1" applyBorder="1" applyAlignment="1">
      <alignment horizontal="center"/>
    </xf>
    <xf numFmtId="165" fontId="18" fillId="2" borderId="19" xfId="1" applyNumberFormat="1" applyFont="1" applyFill="1" applyBorder="1" applyAlignment="1">
      <alignment horizontal="center" vertical="center"/>
    </xf>
    <xf numFmtId="49" fontId="19" fillId="2" borderId="19" xfId="1" applyNumberFormat="1" applyFont="1" applyFill="1" applyBorder="1" applyAlignment="1">
      <alignment horizontal="center" vertical="center"/>
    </xf>
    <xf numFmtId="164" fontId="8" fillId="2" borderId="19" xfId="1" applyNumberFormat="1" applyFont="1" applyFill="1" applyBorder="1" applyAlignment="1">
      <alignment horizontal="center" vertical="center"/>
    </xf>
    <xf numFmtId="0" fontId="20" fillId="0" borderId="0" xfId="1" applyFont="1"/>
    <xf numFmtId="0" fontId="18" fillId="0" borderId="0" xfId="1" applyFont="1" applyBorder="1"/>
    <xf numFmtId="4" fontId="18" fillId="0" borderId="0" xfId="1" applyNumberFormat="1" applyFont="1" applyBorder="1"/>
    <xf numFmtId="49" fontId="18" fillId="0" borderId="0" xfId="1" applyNumberFormat="1" applyFont="1" applyBorder="1" applyAlignment="1">
      <alignment horizontal="center"/>
    </xf>
    <xf numFmtId="4" fontId="10" fillId="0" borderId="0" xfId="1" applyNumberFormat="1" applyFont="1" applyBorder="1"/>
    <xf numFmtId="4" fontId="3" fillId="0" borderId="0" xfId="1" applyNumberFormat="1" applyFont="1" applyBorder="1"/>
    <xf numFmtId="49" fontId="10" fillId="0" borderId="0" xfId="1" applyNumberFormat="1" applyFont="1" applyAlignment="1">
      <alignment horizontal="center"/>
    </xf>
    <xf numFmtId="0" fontId="1" fillId="0" borderId="0" xfId="1" applyFont="1"/>
    <xf numFmtId="49" fontId="1" fillId="0" borderId="0" xfId="1" applyNumberFormat="1" applyFont="1" applyAlignment="1">
      <alignment horizont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8" fillId="4" borderId="17" xfId="1" applyFont="1" applyFill="1" applyBorder="1" applyAlignment="1">
      <alignment horizontal="left" vertical="center" wrapText="1"/>
    </xf>
    <xf numFmtId="0" fontId="8" fillId="4" borderId="10" xfId="1" applyFont="1" applyFill="1" applyBorder="1" applyAlignment="1">
      <alignment horizontal="left" vertical="center" wrapText="1"/>
    </xf>
    <xf numFmtId="0" fontId="8" fillId="4" borderId="18" xfId="1" applyFont="1" applyFill="1" applyBorder="1" applyAlignment="1">
      <alignment horizontal="left" vertical="center" wrapText="1"/>
    </xf>
    <xf numFmtId="0" fontId="8" fillId="4" borderId="19" xfId="1" applyFont="1" applyFill="1" applyBorder="1" applyAlignment="1">
      <alignment horizontal="left" vertical="center" wrapText="1"/>
    </xf>
    <xf numFmtId="0" fontId="11" fillId="2" borderId="7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49" fontId="11" fillId="2" borderId="8" xfId="1" applyNumberFormat="1" applyFont="1" applyFill="1" applyBorder="1" applyAlignment="1">
      <alignment horizontal="center" vertical="center"/>
    </xf>
    <xf numFmtId="49" fontId="11" fillId="2" borderId="10" xfId="1" applyNumberFormat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left" vertical="center" wrapText="1"/>
    </xf>
    <xf numFmtId="0" fontId="8" fillId="4" borderId="16" xfId="1" applyFont="1" applyFill="1" applyBorder="1" applyAlignment="1">
      <alignment horizontal="left" vertical="center" wrapText="1"/>
    </xf>
    <xf numFmtId="0" fontId="8" fillId="4" borderId="12" xfId="1" applyFont="1" applyFill="1" applyBorder="1" applyAlignment="1">
      <alignment horizontal="left" vertical="center" wrapText="1"/>
    </xf>
    <xf numFmtId="0" fontId="8" fillId="4" borderId="1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left" vertical="center" wrapText="1"/>
    </xf>
    <xf numFmtId="0" fontId="8" fillId="4" borderId="8" xfId="1" applyFont="1" applyFill="1" applyBorder="1" applyAlignment="1">
      <alignment horizontal="left" vertical="center" wrapText="1"/>
    </xf>
  </cellXfs>
  <cellStyles count="3">
    <cellStyle name="0,0_x000d__x000a_NA_x000d__x000a_ 2" xfId="2"/>
    <cellStyle name="Normal 2" xfId="1"/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1303079</xdr:colOff>
      <xdr:row>14</xdr:row>
      <xdr:rowOff>61664</xdr:rowOff>
    </xdr:from>
    <xdr:to>
      <xdr:col>5</xdr:col>
      <xdr:colOff>371112</xdr:colOff>
      <xdr:row>27</xdr:row>
      <xdr:rowOff>137755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7904" y="3814514"/>
          <a:ext cx="2620858" cy="3781316"/>
        </a:xfrm>
        <a:prstGeom prst="rect">
          <a:avLst/>
        </a:prstGeom>
      </xdr:spPr>
    </xdr:pic>
    <xdr:clientData/>
  </xdr:twoCellAnchor>
  <xdr:twoCellAnchor editAs="oneCell">
    <xdr:from>
      <xdr:col>5</xdr:col>
      <xdr:colOff>87232</xdr:colOff>
      <xdr:row>15</xdr:row>
      <xdr:rowOff>34835</xdr:rowOff>
    </xdr:from>
    <xdr:to>
      <xdr:col>6</xdr:col>
      <xdr:colOff>1650850</xdr:colOff>
      <xdr:row>26</xdr:row>
      <xdr:rowOff>492124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882" y="4044860"/>
          <a:ext cx="3268593" cy="3381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topLeftCell="A10" zoomScale="60" zoomScaleNormal="60" workbookViewId="0">
      <selection activeCell="F9" sqref="A1:G1048576"/>
    </sheetView>
  </sheetViews>
  <sheetFormatPr defaultColWidth="9.28515625" defaultRowHeight="12.75"/>
  <cols>
    <col min="1" max="1" width="98.28515625" style="95" customWidth="1"/>
    <col min="2" max="2" width="23.5703125" style="95" customWidth="1"/>
    <col min="3" max="3" width="20.28515625" style="95" customWidth="1"/>
    <col min="4" max="4" width="17.7109375" style="95" bestFit="1" customWidth="1"/>
    <col min="5" max="5" width="15.28515625" style="96" customWidth="1"/>
    <col min="6" max="7" width="25.5703125" style="95" bestFit="1" customWidth="1"/>
    <col min="8" max="16384" width="9.28515625" style="4"/>
  </cols>
  <sheetData>
    <row r="1" spans="1:7" ht="23.25" customHeight="1">
      <c r="A1" s="1"/>
      <c r="B1" s="2"/>
      <c r="C1" s="2"/>
      <c r="D1" s="2"/>
      <c r="E1" s="3"/>
      <c r="F1" s="2"/>
      <c r="G1" s="2"/>
    </row>
    <row r="2" spans="1:7" ht="23.25" customHeight="1">
      <c r="A2" s="1"/>
      <c r="B2" s="2"/>
      <c r="C2" s="2"/>
      <c r="D2" s="2"/>
      <c r="E2" s="3"/>
      <c r="F2" s="2"/>
      <c r="G2" s="2"/>
    </row>
    <row r="3" spans="1:7" ht="23.25" customHeight="1">
      <c r="A3" s="1"/>
      <c r="B3" s="2"/>
      <c r="C3" s="2"/>
      <c r="D3" s="2"/>
      <c r="E3" s="3"/>
      <c r="F3" s="2"/>
      <c r="G3" s="2"/>
    </row>
    <row r="4" spans="1:7" ht="23.25" customHeight="1">
      <c r="A4" s="1"/>
      <c r="B4" s="2"/>
      <c r="C4" s="2"/>
      <c r="D4" s="2"/>
      <c r="E4" s="3"/>
      <c r="F4" s="2"/>
      <c r="G4" s="2"/>
    </row>
    <row r="5" spans="1:7" ht="23.25" customHeight="1">
      <c r="A5" s="1"/>
      <c r="B5" s="2"/>
      <c r="C5" s="2"/>
      <c r="D5" s="2"/>
      <c r="E5" s="3"/>
      <c r="F5" s="2"/>
      <c r="G5" s="2"/>
    </row>
    <row r="7" spans="1:7" ht="26.25">
      <c r="A7" s="113" t="s">
        <v>0</v>
      </c>
      <c r="B7" s="114"/>
      <c r="C7" s="114"/>
      <c r="D7" s="114"/>
      <c r="E7" s="114"/>
      <c r="F7" s="114"/>
      <c r="G7" s="115"/>
    </row>
    <row r="8" spans="1:7" ht="26.25">
      <c r="A8" s="116" t="s">
        <v>1</v>
      </c>
      <c r="B8" s="117"/>
      <c r="C8" s="117"/>
      <c r="D8" s="117"/>
      <c r="E8" s="117"/>
      <c r="F8" s="117"/>
      <c r="G8" s="118"/>
    </row>
    <row r="9" spans="1:7" ht="21" thickBot="1">
      <c r="A9" s="5"/>
      <c r="B9" s="6"/>
      <c r="C9" s="7"/>
      <c r="D9" s="8"/>
      <c r="E9" s="9"/>
      <c r="F9" s="5"/>
      <c r="G9" s="5"/>
    </row>
    <row r="10" spans="1:7" s="2" customFormat="1" ht="21">
      <c r="A10" s="119" t="s">
        <v>2</v>
      </c>
      <c r="B10" s="120"/>
      <c r="C10" s="10" t="s">
        <v>3</v>
      </c>
      <c r="D10" s="11"/>
      <c r="E10" s="3"/>
    </row>
    <row r="11" spans="1:7" s="2" customFormat="1" ht="18">
      <c r="A11" s="102" t="s">
        <v>4</v>
      </c>
      <c r="B11" s="102"/>
      <c r="C11" s="12" t="s">
        <v>5</v>
      </c>
      <c r="D11" s="11"/>
      <c r="E11" s="3"/>
    </row>
    <row r="12" spans="1:7" s="2" customFormat="1" ht="18">
      <c r="A12" s="111" t="s">
        <v>6</v>
      </c>
      <c r="B12" s="112"/>
      <c r="C12" s="13" t="s">
        <v>7</v>
      </c>
      <c r="D12" s="11"/>
      <c r="E12" s="3"/>
    </row>
    <row r="13" spans="1:7" s="2" customFormat="1" ht="18">
      <c r="A13" s="109" t="s">
        <v>8</v>
      </c>
      <c r="B13" s="110"/>
      <c r="C13" s="12" t="s">
        <v>9</v>
      </c>
      <c r="D13" s="11"/>
      <c r="E13" s="3"/>
    </row>
    <row r="14" spans="1:7" s="2" customFormat="1" ht="18">
      <c r="A14" s="111" t="s">
        <v>10</v>
      </c>
      <c r="B14" s="112"/>
      <c r="C14" s="13" t="s">
        <v>11</v>
      </c>
      <c r="D14" s="11"/>
      <c r="E14" s="3"/>
    </row>
    <row r="15" spans="1:7" s="2" customFormat="1" ht="20.25" customHeight="1">
      <c r="A15" s="111" t="s">
        <v>12</v>
      </c>
      <c r="B15" s="112"/>
      <c r="C15" s="12" t="s">
        <v>13</v>
      </c>
      <c r="D15" s="11"/>
      <c r="E15" s="3"/>
    </row>
    <row r="16" spans="1:7" s="2" customFormat="1" ht="18">
      <c r="A16" s="101" t="s">
        <v>14</v>
      </c>
      <c r="B16" s="102"/>
      <c r="C16" s="12" t="s">
        <v>15</v>
      </c>
      <c r="D16" s="11"/>
      <c r="E16" s="3"/>
    </row>
    <row r="17" spans="1:7" s="2" customFormat="1" ht="18">
      <c r="A17" s="14" t="s">
        <v>16</v>
      </c>
      <c r="B17" s="15"/>
      <c r="C17" s="12" t="s">
        <v>17</v>
      </c>
      <c r="D17" s="11"/>
      <c r="E17" s="3"/>
    </row>
    <row r="18" spans="1:7" s="2" customFormat="1" ht="18" customHeight="1">
      <c r="A18" s="14" t="s">
        <v>18</v>
      </c>
      <c r="B18" s="15"/>
      <c r="C18" s="12" t="s">
        <v>19</v>
      </c>
      <c r="D18" s="11"/>
      <c r="E18" s="3"/>
    </row>
    <row r="19" spans="1:7" s="2" customFormat="1" ht="20.25" customHeight="1">
      <c r="A19" s="109" t="s">
        <v>20</v>
      </c>
      <c r="B19" s="110"/>
      <c r="C19" s="12" t="s">
        <v>21</v>
      </c>
      <c r="D19" s="11"/>
      <c r="E19" s="3"/>
    </row>
    <row r="20" spans="1:7" s="2" customFormat="1" ht="20.25" customHeight="1">
      <c r="A20" s="101" t="s">
        <v>22</v>
      </c>
      <c r="B20" s="102"/>
      <c r="C20" s="12" t="s">
        <v>23</v>
      </c>
      <c r="D20" s="11"/>
      <c r="E20" s="3"/>
    </row>
    <row r="21" spans="1:7" s="2" customFormat="1" ht="20.25" customHeight="1">
      <c r="A21" s="101" t="s">
        <v>24</v>
      </c>
      <c r="B21" s="102"/>
      <c r="C21" s="12" t="s">
        <v>25</v>
      </c>
      <c r="D21" s="11"/>
      <c r="E21" s="3"/>
    </row>
    <row r="22" spans="1:7" s="2" customFormat="1" ht="19.5" customHeight="1">
      <c r="A22" s="101" t="s">
        <v>26</v>
      </c>
      <c r="B22" s="102"/>
      <c r="C22" s="12" t="s">
        <v>27</v>
      </c>
      <c r="D22" s="11"/>
      <c r="E22" s="3"/>
    </row>
    <row r="23" spans="1:7" s="2" customFormat="1" ht="34.5" customHeight="1">
      <c r="A23" s="109" t="s">
        <v>28</v>
      </c>
      <c r="B23" s="110"/>
      <c r="C23" s="12">
        <v>2</v>
      </c>
      <c r="D23" s="11"/>
      <c r="E23" s="3"/>
    </row>
    <row r="24" spans="1:7" s="2" customFormat="1" ht="19.5" customHeight="1">
      <c r="A24" s="101" t="s">
        <v>29</v>
      </c>
      <c r="B24" s="102"/>
      <c r="C24" s="12" t="s">
        <v>30</v>
      </c>
      <c r="D24" s="11"/>
      <c r="E24" s="3"/>
    </row>
    <row r="25" spans="1:7" s="2" customFormat="1" ht="21" customHeight="1">
      <c r="A25" s="101" t="s">
        <v>31</v>
      </c>
      <c r="B25" s="102"/>
      <c r="C25" s="12" t="s">
        <v>32</v>
      </c>
      <c r="D25" s="11"/>
      <c r="E25" s="3"/>
    </row>
    <row r="26" spans="1:7" s="2" customFormat="1" ht="21" customHeight="1">
      <c r="A26" s="101" t="s">
        <v>33</v>
      </c>
      <c r="B26" s="102"/>
      <c r="C26" s="12" t="s">
        <v>34</v>
      </c>
      <c r="D26" s="11"/>
      <c r="E26" s="3"/>
    </row>
    <row r="27" spans="1:7" s="2" customFormat="1" ht="41.25" customHeight="1">
      <c r="A27" s="101" t="s">
        <v>35</v>
      </c>
      <c r="B27" s="102"/>
      <c r="C27" s="12" t="s">
        <v>36</v>
      </c>
      <c r="D27" s="11"/>
      <c r="E27" s="3"/>
    </row>
    <row r="28" spans="1:7" s="2" customFormat="1" ht="20.25" customHeight="1">
      <c r="A28" s="101" t="s">
        <v>37</v>
      </c>
      <c r="B28" s="102"/>
      <c r="C28" s="16" t="s">
        <v>38</v>
      </c>
      <c r="D28" s="11"/>
      <c r="E28" s="3"/>
    </row>
    <row r="29" spans="1:7" s="2" customFormat="1" ht="20.25" customHeight="1">
      <c r="A29" s="101" t="s">
        <v>39</v>
      </c>
      <c r="B29" s="102"/>
      <c r="C29" s="16" t="s">
        <v>40</v>
      </c>
      <c r="D29" s="11"/>
      <c r="E29" s="3"/>
    </row>
    <row r="30" spans="1:7" s="2" customFormat="1" ht="19.5" customHeight="1" thickBot="1">
      <c r="A30" s="103" t="s">
        <v>41</v>
      </c>
      <c r="B30" s="104"/>
      <c r="C30" s="17" t="s">
        <v>42</v>
      </c>
      <c r="D30" s="11"/>
      <c r="E30" s="3"/>
    </row>
    <row r="31" spans="1:7" s="2" customFormat="1" ht="18">
      <c r="C31" s="18"/>
      <c r="D31" s="19"/>
      <c r="E31" s="20"/>
      <c r="F31" s="21"/>
      <c r="G31" s="22"/>
    </row>
    <row r="32" spans="1:7" ht="18.75" thickBot="1">
      <c r="A32" s="23"/>
      <c r="B32" s="23"/>
      <c r="C32" s="23"/>
      <c r="D32" s="2"/>
      <c r="E32" s="3"/>
      <c r="F32" s="2"/>
      <c r="G32" s="2"/>
    </row>
    <row r="33" spans="1:8" s="23" customFormat="1" ht="18" customHeight="1">
      <c r="A33" s="105" t="s">
        <v>43</v>
      </c>
      <c r="B33" s="107" t="s">
        <v>44</v>
      </c>
      <c r="C33" s="99" t="s">
        <v>45</v>
      </c>
      <c r="D33" s="97" t="s">
        <v>46</v>
      </c>
      <c r="E33" s="99" t="s">
        <v>47</v>
      </c>
      <c r="F33" s="24" t="s">
        <v>48</v>
      </c>
      <c r="G33" s="25" t="s">
        <v>48</v>
      </c>
    </row>
    <row r="34" spans="1:8" s="23" customFormat="1" ht="18">
      <c r="A34" s="106"/>
      <c r="B34" s="108"/>
      <c r="C34" s="100"/>
      <c r="D34" s="98"/>
      <c r="E34" s="100"/>
      <c r="F34" s="26" t="s">
        <v>49</v>
      </c>
      <c r="G34" s="27" t="s">
        <v>50</v>
      </c>
    </row>
    <row r="35" spans="1:8" s="36" customFormat="1" ht="37.5" customHeight="1">
      <c r="A35" s="28" t="s">
        <v>51</v>
      </c>
      <c r="B35" s="29" t="s">
        <v>52</v>
      </c>
      <c r="C35" s="30">
        <v>7524396</v>
      </c>
      <c r="D35" s="31">
        <v>2500000</v>
      </c>
      <c r="E35" s="32">
        <v>1</v>
      </c>
      <c r="F35" s="33">
        <f>ROUND(E35*D35,2)</f>
        <v>2500000</v>
      </c>
      <c r="G35" s="34">
        <f>ROUND(F35*1.18,2)</f>
        <v>2950000</v>
      </c>
      <c r="H35" s="35"/>
    </row>
    <row r="36" spans="1:8" s="36" customFormat="1" ht="36">
      <c r="A36" s="28" t="s">
        <v>53</v>
      </c>
      <c r="B36" s="29" t="s">
        <v>52</v>
      </c>
      <c r="C36" s="30">
        <v>7523906</v>
      </c>
      <c r="D36" s="31">
        <v>37090</v>
      </c>
      <c r="E36" s="37">
        <v>1</v>
      </c>
      <c r="F36" s="33">
        <f t="shared" ref="F36:F37" si="0">ROUND(E36*D36,2)</f>
        <v>37090</v>
      </c>
      <c r="G36" s="34">
        <f>ROUND(F36*1.18,2)</f>
        <v>43766.2</v>
      </c>
      <c r="H36" s="35"/>
    </row>
    <row r="37" spans="1:8" s="42" customFormat="1" ht="21" customHeight="1">
      <c r="A37" s="38" t="s">
        <v>54</v>
      </c>
      <c r="B37" s="29" t="s">
        <v>52</v>
      </c>
      <c r="C37" s="39">
        <v>8501080</v>
      </c>
      <c r="D37" s="31">
        <v>8339.11</v>
      </c>
      <c r="E37" s="40">
        <v>2</v>
      </c>
      <c r="F37" s="33">
        <f t="shared" si="0"/>
        <v>16678.22</v>
      </c>
      <c r="G37" s="34">
        <f>ROUND(F37*1.18,2)</f>
        <v>19680.3</v>
      </c>
      <c r="H37" s="41"/>
    </row>
    <row r="38" spans="1:8" s="42" customFormat="1" ht="24" thickBot="1">
      <c r="A38" s="43" t="s">
        <v>55</v>
      </c>
      <c r="B38" s="44"/>
      <c r="C38" s="44"/>
      <c r="D38" s="45"/>
      <c r="E38" s="46"/>
      <c r="F38" s="47">
        <f>SUM(F35:F37)</f>
        <v>2553768.2200000002</v>
      </c>
      <c r="G38" s="48">
        <f>SUM(G35:G37)</f>
        <v>3013446.5</v>
      </c>
      <c r="H38" s="41"/>
    </row>
    <row r="39" spans="1:8" s="42" customFormat="1" ht="18">
      <c r="A39" s="49" t="s">
        <v>56</v>
      </c>
      <c r="B39" s="50"/>
      <c r="C39" s="51"/>
      <c r="D39" s="31"/>
      <c r="E39" s="51"/>
      <c r="F39" s="52"/>
      <c r="G39" s="53"/>
      <c r="H39" s="54"/>
    </row>
    <row r="40" spans="1:8" s="60" customFormat="1" ht="54">
      <c r="A40" s="55" t="s">
        <v>88</v>
      </c>
      <c r="B40" s="50" t="s">
        <v>52</v>
      </c>
      <c r="C40" s="56">
        <v>7514962</v>
      </c>
      <c r="D40" s="57">
        <v>29024.16</v>
      </c>
      <c r="E40" s="58">
        <v>4</v>
      </c>
      <c r="F40" s="52">
        <f>ROUND(E40*D40,2)</f>
        <v>116096.64</v>
      </c>
      <c r="G40" s="53">
        <f>ROUND(F40*1.18,2)</f>
        <v>136994.04</v>
      </c>
      <c r="H40" s="59"/>
    </row>
    <row r="41" spans="1:8" s="60" customFormat="1" ht="16.5" customHeight="1">
      <c r="A41" s="55" t="s">
        <v>57</v>
      </c>
      <c r="B41" s="50" t="s">
        <v>52</v>
      </c>
      <c r="C41" s="56">
        <v>8501120</v>
      </c>
      <c r="D41" s="57">
        <v>7878.06</v>
      </c>
      <c r="E41" s="58">
        <v>1</v>
      </c>
      <c r="F41" s="52">
        <f t="shared" ref="F41:F64" si="1">ROUND(E41*D41,2)</f>
        <v>7878.06</v>
      </c>
      <c r="G41" s="53">
        <f>ROUND(F41*1.18,2)</f>
        <v>9296.11</v>
      </c>
      <c r="H41" s="59"/>
    </row>
    <row r="42" spans="1:8" s="60" customFormat="1" ht="16.5" customHeight="1">
      <c r="A42" s="55" t="s">
        <v>58</v>
      </c>
      <c r="B42" s="50" t="s">
        <v>52</v>
      </c>
      <c r="C42" s="56">
        <v>8502750</v>
      </c>
      <c r="D42" s="57">
        <v>15413.33</v>
      </c>
      <c r="E42" s="58"/>
      <c r="F42" s="52">
        <f t="shared" si="1"/>
        <v>0</v>
      </c>
      <c r="G42" s="53">
        <f>ROUND(F42*1.18,2)</f>
        <v>0</v>
      </c>
      <c r="H42" s="59"/>
    </row>
    <row r="43" spans="1:8" s="60" customFormat="1" ht="16.5" customHeight="1">
      <c r="A43" s="55" t="s">
        <v>59</v>
      </c>
      <c r="B43" s="50" t="s">
        <v>52</v>
      </c>
      <c r="C43" s="56">
        <v>7524344</v>
      </c>
      <c r="D43" s="57">
        <v>28078</v>
      </c>
      <c r="E43" s="58">
        <v>1</v>
      </c>
      <c r="F43" s="52">
        <f t="shared" si="1"/>
        <v>28078</v>
      </c>
      <c r="G43" s="53">
        <f>ROUND(F43*1.18,2)</f>
        <v>33132.04</v>
      </c>
      <c r="H43" s="59"/>
    </row>
    <row r="44" spans="1:8" s="60" customFormat="1" ht="16.5" customHeight="1">
      <c r="A44" s="55" t="s">
        <v>60</v>
      </c>
      <c r="B44" s="50" t="s">
        <v>52</v>
      </c>
      <c r="C44" s="56">
        <v>7524347</v>
      </c>
      <c r="D44" s="57">
        <v>74000</v>
      </c>
      <c r="E44" s="58">
        <v>1</v>
      </c>
      <c r="F44" s="52">
        <f t="shared" si="1"/>
        <v>74000</v>
      </c>
      <c r="G44" s="53">
        <f>ROUND(F44*1.18,2)</f>
        <v>87320</v>
      </c>
      <c r="H44" s="59"/>
    </row>
    <row r="45" spans="1:8" s="60" customFormat="1" ht="33.75" customHeight="1">
      <c r="A45" s="55" t="s">
        <v>61</v>
      </c>
      <c r="B45" s="50" t="s">
        <v>52</v>
      </c>
      <c r="C45" s="56">
        <v>7514001</v>
      </c>
      <c r="D45" s="57">
        <v>3277.38</v>
      </c>
      <c r="E45" s="58">
        <v>1</v>
      </c>
      <c r="F45" s="52">
        <f t="shared" si="1"/>
        <v>3277.38</v>
      </c>
      <c r="G45" s="53">
        <f>ROUND(F45*1.18,2)</f>
        <v>3867.31</v>
      </c>
      <c r="H45" s="59"/>
    </row>
    <row r="46" spans="1:8" s="42" customFormat="1" ht="16.5" customHeight="1">
      <c r="A46" s="61" t="s">
        <v>62</v>
      </c>
      <c r="B46" s="50" t="s">
        <v>52</v>
      </c>
      <c r="C46" s="51">
        <v>4132020</v>
      </c>
      <c r="D46" s="57">
        <v>2657.09</v>
      </c>
      <c r="E46" s="58">
        <v>1</v>
      </c>
      <c r="F46" s="52">
        <f t="shared" si="1"/>
        <v>2657.09</v>
      </c>
      <c r="G46" s="53">
        <f>ROUND(F46*1.18,2)</f>
        <v>3135.37</v>
      </c>
      <c r="H46" s="54"/>
    </row>
    <row r="47" spans="1:8" s="36" customFormat="1" ht="16.5" customHeight="1">
      <c r="A47" s="55" t="s">
        <v>63</v>
      </c>
      <c r="B47" s="50" t="s">
        <v>52</v>
      </c>
      <c r="C47" s="56">
        <v>4132787</v>
      </c>
      <c r="D47" s="57">
        <v>3304.85</v>
      </c>
      <c r="E47" s="62">
        <v>1</v>
      </c>
      <c r="F47" s="52">
        <f t="shared" si="1"/>
        <v>3304.85</v>
      </c>
      <c r="G47" s="53">
        <f>ROUND(F47*1.18,2)</f>
        <v>3899.72</v>
      </c>
      <c r="H47" s="35"/>
    </row>
    <row r="48" spans="1:8" s="36" customFormat="1" ht="16.5" customHeight="1">
      <c r="A48" s="63" t="s">
        <v>64</v>
      </c>
      <c r="B48" s="50" t="s">
        <v>52</v>
      </c>
      <c r="C48" s="64">
        <v>4132788</v>
      </c>
      <c r="D48" s="57">
        <v>4176.63</v>
      </c>
      <c r="E48" s="62">
        <v>1</v>
      </c>
      <c r="F48" s="52">
        <f t="shared" si="1"/>
        <v>4176.63</v>
      </c>
      <c r="G48" s="53">
        <f>ROUND(F48*1.18,2)</f>
        <v>4928.42</v>
      </c>
      <c r="H48" s="35"/>
    </row>
    <row r="49" spans="1:8" s="36" customFormat="1" ht="33" customHeight="1">
      <c r="A49" s="65" t="s">
        <v>65</v>
      </c>
      <c r="B49" s="50" t="s">
        <v>52</v>
      </c>
      <c r="C49" s="66">
        <v>4132873</v>
      </c>
      <c r="D49" s="57">
        <v>3766.66</v>
      </c>
      <c r="E49" s="62">
        <v>1</v>
      </c>
      <c r="F49" s="52">
        <f t="shared" si="1"/>
        <v>3766.66</v>
      </c>
      <c r="G49" s="53">
        <f>ROUND(F49*1.18,2)</f>
        <v>4444.66</v>
      </c>
      <c r="H49" s="35"/>
    </row>
    <row r="50" spans="1:8" s="36" customFormat="1" ht="18">
      <c r="A50" s="67" t="s">
        <v>66</v>
      </c>
      <c r="B50" s="50"/>
      <c r="C50" s="68"/>
      <c r="D50" s="57"/>
      <c r="E50" s="69"/>
      <c r="F50" s="52"/>
      <c r="G50" s="53"/>
      <c r="H50" s="35"/>
    </row>
    <row r="51" spans="1:8" s="36" customFormat="1" ht="18">
      <c r="A51" s="70" t="s">
        <v>67</v>
      </c>
      <c r="B51" s="71" t="s">
        <v>68</v>
      </c>
      <c r="C51" s="56">
        <v>5871015</v>
      </c>
      <c r="D51" s="57">
        <v>6109.88</v>
      </c>
      <c r="E51" s="62">
        <v>1</v>
      </c>
      <c r="F51" s="52">
        <f t="shared" si="1"/>
        <v>6109.88</v>
      </c>
      <c r="G51" s="53">
        <f>ROUND(F51*1.18,2)</f>
        <v>7209.66</v>
      </c>
      <c r="H51" s="35"/>
    </row>
    <row r="52" spans="1:8" s="36" customFormat="1" ht="18">
      <c r="A52" s="70" t="s">
        <v>69</v>
      </c>
      <c r="B52" s="71" t="s">
        <v>68</v>
      </c>
      <c r="C52" s="56">
        <v>5871016</v>
      </c>
      <c r="D52" s="57">
        <v>5338.36</v>
      </c>
      <c r="E52" s="62">
        <v>1</v>
      </c>
      <c r="F52" s="52">
        <f t="shared" si="1"/>
        <v>5338.36</v>
      </c>
      <c r="G52" s="53">
        <f>ROUND(F52*1.18,2)</f>
        <v>6299.26</v>
      </c>
      <c r="H52" s="35"/>
    </row>
    <row r="53" spans="1:8" s="36" customFormat="1" ht="18">
      <c r="A53" s="70" t="s">
        <v>70</v>
      </c>
      <c r="B53" s="71" t="s">
        <v>68</v>
      </c>
      <c r="C53" s="56">
        <v>5871017</v>
      </c>
      <c r="D53" s="57">
        <v>5338.36</v>
      </c>
      <c r="E53" s="62">
        <v>1</v>
      </c>
      <c r="F53" s="52">
        <f t="shared" si="1"/>
        <v>5338.36</v>
      </c>
      <c r="G53" s="53">
        <f>ROUND(F53*1.18,2)</f>
        <v>6299.26</v>
      </c>
      <c r="H53" s="35"/>
    </row>
    <row r="54" spans="1:8" s="36" customFormat="1" ht="18">
      <c r="A54" s="70" t="s">
        <v>71</v>
      </c>
      <c r="B54" s="71" t="s">
        <v>68</v>
      </c>
      <c r="C54" s="56">
        <v>5871018</v>
      </c>
      <c r="D54" s="57">
        <v>5338.36</v>
      </c>
      <c r="E54" s="62">
        <v>1</v>
      </c>
      <c r="F54" s="52">
        <f t="shared" si="1"/>
        <v>5338.36</v>
      </c>
      <c r="G54" s="53">
        <f>ROUND(F54*1.18,2)</f>
        <v>6299.26</v>
      </c>
      <c r="H54" s="35"/>
    </row>
    <row r="55" spans="1:8" s="36" customFormat="1" ht="18">
      <c r="A55" s="67" t="s">
        <v>72</v>
      </c>
      <c r="B55" s="71"/>
      <c r="C55" s="68"/>
      <c r="D55" s="57"/>
      <c r="E55" s="69"/>
      <c r="F55" s="52"/>
      <c r="G55" s="53"/>
      <c r="H55" s="35"/>
    </row>
    <row r="56" spans="1:8" s="36" customFormat="1" ht="18">
      <c r="A56" s="72" t="s">
        <v>73</v>
      </c>
      <c r="B56" s="71" t="s">
        <v>68</v>
      </c>
      <c r="C56" s="56">
        <v>7519290</v>
      </c>
      <c r="D56" s="57">
        <v>8110.92</v>
      </c>
      <c r="E56" s="62">
        <v>1</v>
      </c>
      <c r="F56" s="52">
        <f t="shared" si="1"/>
        <v>8110.92</v>
      </c>
      <c r="G56" s="53">
        <f>ROUND(F56*1.18,2)</f>
        <v>9570.89</v>
      </c>
      <c r="H56" s="35"/>
    </row>
    <row r="57" spans="1:8" s="36" customFormat="1" ht="18">
      <c r="A57" s="72" t="s">
        <v>74</v>
      </c>
      <c r="B57" s="71" t="s">
        <v>68</v>
      </c>
      <c r="C57" s="56">
        <v>7519291</v>
      </c>
      <c r="D57" s="57">
        <v>8110.92</v>
      </c>
      <c r="E57" s="62">
        <v>1</v>
      </c>
      <c r="F57" s="52">
        <f t="shared" si="1"/>
        <v>8110.92</v>
      </c>
      <c r="G57" s="53">
        <f>ROUND(F57*1.18,2)</f>
        <v>9570.89</v>
      </c>
      <c r="H57" s="35"/>
    </row>
    <row r="58" spans="1:8" s="36" customFormat="1" ht="18">
      <c r="A58" s="73" t="s">
        <v>75</v>
      </c>
      <c r="B58" s="74"/>
      <c r="C58" s="75"/>
      <c r="D58" s="57"/>
      <c r="E58" s="69"/>
      <c r="F58" s="52"/>
      <c r="G58" s="53"/>
      <c r="H58" s="35"/>
    </row>
    <row r="59" spans="1:8" s="36" customFormat="1" ht="19.5" customHeight="1">
      <c r="A59" s="76" t="s">
        <v>76</v>
      </c>
      <c r="B59" s="77" t="s">
        <v>77</v>
      </c>
      <c r="C59" s="78">
        <v>7515721</v>
      </c>
      <c r="D59" s="57">
        <v>2281.1999999999998</v>
      </c>
      <c r="E59" s="62">
        <v>1</v>
      </c>
      <c r="F59" s="52">
        <f t="shared" si="1"/>
        <v>2281.1999999999998</v>
      </c>
      <c r="G59" s="53">
        <f>ROUND(F59*1.18,2)</f>
        <v>2691.82</v>
      </c>
      <c r="H59" s="35"/>
    </row>
    <row r="60" spans="1:8" s="36" customFormat="1" ht="19.5" customHeight="1">
      <c r="A60" s="76" t="s">
        <v>78</v>
      </c>
      <c r="B60" s="50" t="s">
        <v>77</v>
      </c>
      <c r="C60" s="66">
        <v>7518324</v>
      </c>
      <c r="D60" s="57">
        <v>3075.68</v>
      </c>
      <c r="E60" s="62">
        <v>1</v>
      </c>
      <c r="F60" s="52">
        <f t="shared" si="1"/>
        <v>3075.68</v>
      </c>
      <c r="G60" s="53">
        <f>ROUND(F60*1.18,2)</f>
        <v>3629.3</v>
      </c>
      <c r="H60" s="35"/>
    </row>
    <row r="61" spans="1:8" s="36" customFormat="1" ht="19.5" customHeight="1">
      <c r="A61" s="76" t="s">
        <v>79</v>
      </c>
      <c r="B61" s="50" t="s">
        <v>77</v>
      </c>
      <c r="C61" s="58">
        <v>7515723</v>
      </c>
      <c r="D61" s="57">
        <v>3241.14</v>
      </c>
      <c r="E61" s="62">
        <v>1</v>
      </c>
      <c r="F61" s="52">
        <f t="shared" si="1"/>
        <v>3241.14</v>
      </c>
      <c r="G61" s="53">
        <f>ROUND(F61*1.18,2)</f>
        <v>3824.55</v>
      </c>
      <c r="H61" s="35"/>
    </row>
    <row r="62" spans="1:8" s="36" customFormat="1" ht="18">
      <c r="A62" s="79" t="s">
        <v>80</v>
      </c>
      <c r="B62" s="80"/>
      <c r="C62" s="81"/>
      <c r="D62" s="57"/>
      <c r="E62" s="69"/>
      <c r="F62" s="52"/>
      <c r="G62" s="53"/>
      <c r="H62" s="35"/>
    </row>
    <row r="63" spans="1:8" s="36" customFormat="1" ht="20.25" customHeight="1">
      <c r="A63" s="63" t="s">
        <v>81</v>
      </c>
      <c r="B63" s="80" t="s">
        <v>82</v>
      </c>
      <c r="C63" s="82" t="s">
        <v>83</v>
      </c>
      <c r="D63" s="57">
        <v>3100</v>
      </c>
      <c r="E63" s="62">
        <v>1</v>
      </c>
      <c r="F63" s="52">
        <f t="shared" si="1"/>
        <v>3100</v>
      </c>
      <c r="G63" s="53">
        <f>ROUND(F63*1.18,2)</f>
        <v>3658</v>
      </c>
      <c r="H63" s="35"/>
    </row>
    <row r="64" spans="1:8" s="36" customFormat="1" ht="20.25" customHeight="1">
      <c r="A64" s="63" t="s">
        <v>84</v>
      </c>
      <c r="B64" s="80" t="s">
        <v>85</v>
      </c>
      <c r="C64" s="82" t="s">
        <v>86</v>
      </c>
      <c r="D64" s="57">
        <v>750</v>
      </c>
      <c r="E64" s="62">
        <v>1</v>
      </c>
      <c r="F64" s="52">
        <f t="shared" si="1"/>
        <v>750</v>
      </c>
      <c r="G64" s="53">
        <f>ROUND(F64*1.18,2)</f>
        <v>885</v>
      </c>
      <c r="H64" s="35"/>
    </row>
    <row r="65" spans="1:7" ht="18.75" thickBot="1">
      <c r="A65" s="83" t="s">
        <v>87</v>
      </c>
      <c r="B65" s="84"/>
      <c r="C65" s="84"/>
      <c r="D65" s="85"/>
      <c r="E65" s="86"/>
      <c r="F65" s="87">
        <f>SUM(F40:F64)</f>
        <v>294030.13</v>
      </c>
      <c r="G65" s="87">
        <f>SUM(G40:G64)</f>
        <v>346955.56</v>
      </c>
    </row>
    <row r="66" spans="1:7" ht="18">
      <c r="A66" s="88"/>
      <c r="B66" s="89"/>
      <c r="C66" s="89"/>
      <c r="D66" s="90"/>
      <c r="E66" s="91"/>
      <c r="F66" s="92"/>
      <c r="G66" s="93"/>
    </row>
    <row r="67" spans="1:7" ht="18">
      <c r="A67" s="88"/>
      <c r="B67" s="23"/>
      <c r="C67" s="23"/>
      <c r="D67" s="23"/>
      <c r="E67" s="94"/>
      <c r="F67" s="23"/>
      <c r="G67" s="23"/>
    </row>
    <row r="68" spans="1:7" ht="15">
      <c r="A68" s="23"/>
      <c r="B68" s="23"/>
      <c r="C68" s="23"/>
      <c r="D68" s="23"/>
      <c r="E68" s="94"/>
      <c r="F68" s="23"/>
      <c r="G68" s="23"/>
    </row>
    <row r="69" spans="1:7" ht="15">
      <c r="A69" s="23"/>
      <c r="B69" s="23"/>
      <c r="C69" s="23"/>
      <c r="D69" s="23"/>
      <c r="E69" s="94"/>
      <c r="F69" s="23"/>
      <c r="G69" s="23"/>
    </row>
    <row r="70" spans="1:7" ht="15">
      <c r="A70" s="23"/>
      <c r="B70" s="23"/>
      <c r="C70" s="23"/>
      <c r="D70" s="23"/>
      <c r="E70" s="94"/>
      <c r="F70" s="23"/>
      <c r="G70" s="23"/>
    </row>
    <row r="71" spans="1:7" ht="15">
      <c r="A71" s="23"/>
      <c r="B71" s="23"/>
      <c r="C71" s="23"/>
      <c r="D71" s="23"/>
      <c r="E71" s="94"/>
      <c r="F71" s="23"/>
      <c r="G71" s="23"/>
    </row>
    <row r="72" spans="1:7" ht="15">
      <c r="A72" s="23"/>
      <c r="B72" s="23"/>
      <c r="C72" s="23"/>
      <c r="D72" s="23"/>
      <c r="E72" s="94"/>
      <c r="F72" s="23"/>
      <c r="G72" s="23"/>
    </row>
    <row r="73" spans="1:7" ht="15">
      <c r="A73" s="23"/>
      <c r="B73" s="23"/>
      <c r="C73" s="23"/>
      <c r="D73" s="23"/>
      <c r="E73" s="94"/>
      <c r="F73" s="23"/>
      <c r="G73" s="23"/>
    </row>
    <row r="74" spans="1:7" ht="15">
      <c r="A74" s="23"/>
      <c r="B74" s="23"/>
      <c r="C74" s="23"/>
      <c r="D74" s="23"/>
      <c r="E74" s="94"/>
      <c r="F74" s="23"/>
      <c r="G74" s="23"/>
    </row>
    <row r="75" spans="1:7" ht="15">
      <c r="A75" s="23"/>
      <c r="B75" s="23"/>
      <c r="C75" s="23"/>
      <c r="D75" s="23"/>
      <c r="E75" s="94"/>
      <c r="F75" s="23"/>
      <c r="G75" s="23"/>
    </row>
    <row r="76" spans="1:7" ht="15">
      <c r="A76" s="23"/>
      <c r="B76" s="23"/>
      <c r="C76" s="23"/>
      <c r="D76" s="23"/>
      <c r="E76" s="94"/>
      <c r="F76" s="23"/>
      <c r="G76" s="23"/>
    </row>
    <row r="77" spans="1:7" ht="15">
      <c r="A77" s="23"/>
      <c r="B77" s="23"/>
      <c r="C77" s="23"/>
      <c r="D77" s="23"/>
      <c r="E77" s="94"/>
      <c r="F77" s="23"/>
      <c r="G77" s="23"/>
    </row>
    <row r="78" spans="1:7" ht="15">
      <c r="A78" s="23"/>
      <c r="B78" s="23"/>
      <c r="C78" s="23"/>
      <c r="D78" s="23"/>
      <c r="E78" s="94"/>
      <c r="F78" s="23"/>
      <c r="G78" s="23"/>
    </row>
    <row r="79" spans="1:7" ht="15">
      <c r="A79" s="23"/>
      <c r="B79" s="23"/>
      <c r="C79" s="23"/>
      <c r="D79" s="23"/>
      <c r="E79" s="94"/>
      <c r="F79" s="23"/>
      <c r="G79" s="23"/>
    </row>
    <row r="80" spans="1:7" ht="15">
      <c r="A80" s="23"/>
      <c r="B80" s="23"/>
      <c r="C80" s="23"/>
      <c r="D80" s="23"/>
      <c r="E80" s="94"/>
      <c r="F80" s="23"/>
      <c r="G80" s="23"/>
    </row>
    <row r="81" spans="1:7" ht="15">
      <c r="A81" s="23"/>
      <c r="B81" s="23"/>
      <c r="C81" s="23"/>
      <c r="D81" s="23"/>
      <c r="E81" s="94"/>
      <c r="F81" s="23"/>
      <c r="G81" s="23"/>
    </row>
    <row r="82" spans="1:7" ht="15">
      <c r="A82" s="23"/>
      <c r="B82" s="23"/>
      <c r="C82" s="23"/>
      <c r="D82" s="23"/>
      <c r="E82" s="94"/>
      <c r="F82" s="23"/>
      <c r="G82" s="23"/>
    </row>
    <row r="83" spans="1:7" ht="15">
      <c r="A83" s="23"/>
      <c r="B83" s="23"/>
      <c r="C83" s="23"/>
      <c r="D83" s="23"/>
      <c r="E83" s="94"/>
      <c r="F83" s="23"/>
      <c r="G83" s="23"/>
    </row>
    <row r="84" spans="1:7" ht="15">
      <c r="A84" s="23"/>
      <c r="B84" s="23"/>
      <c r="C84" s="23"/>
      <c r="D84" s="23"/>
      <c r="E84" s="94"/>
      <c r="F84" s="23"/>
      <c r="G84" s="23"/>
    </row>
    <row r="85" spans="1:7" ht="15">
      <c r="A85" s="23"/>
      <c r="B85" s="23"/>
      <c r="C85" s="23"/>
      <c r="D85" s="23"/>
      <c r="E85" s="94"/>
      <c r="F85" s="23"/>
      <c r="G85" s="23"/>
    </row>
    <row r="86" spans="1:7" ht="15">
      <c r="A86" s="23"/>
      <c r="B86" s="23"/>
      <c r="C86" s="23"/>
      <c r="D86" s="23"/>
      <c r="E86" s="94"/>
      <c r="F86" s="23"/>
      <c r="G86" s="23"/>
    </row>
    <row r="87" spans="1:7" ht="15">
      <c r="A87" s="23"/>
      <c r="B87" s="23"/>
      <c r="C87" s="23"/>
      <c r="D87" s="23"/>
      <c r="E87" s="94"/>
      <c r="F87" s="23"/>
      <c r="G87" s="23"/>
    </row>
    <row r="88" spans="1:7" ht="15">
      <c r="A88" s="23"/>
      <c r="B88" s="23"/>
      <c r="C88" s="23"/>
      <c r="D88" s="23"/>
      <c r="E88" s="94"/>
      <c r="F88" s="23"/>
      <c r="G88" s="23"/>
    </row>
    <row r="89" spans="1:7" ht="15">
      <c r="A89" s="23"/>
      <c r="B89" s="23"/>
      <c r="C89" s="23"/>
      <c r="D89" s="23"/>
      <c r="E89" s="94"/>
      <c r="F89" s="23"/>
      <c r="G89" s="23"/>
    </row>
    <row r="90" spans="1:7" ht="15">
      <c r="A90" s="23"/>
      <c r="B90" s="23"/>
      <c r="C90" s="23"/>
      <c r="D90" s="23"/>
      <c r="E90" s="94"/>
      <c r="F90" s="23"/>
      <c r="G90" s="23"/>
    </row>
    <row r="91" spans="1:7" ht="15">
      <c r="A91" s="23"/>
      <c r="B91" s="23"/>
      <c r="C91" s="23"/>
      <c r="D91" s="23"/>
      <c r="E91" s="94"/>
      <c r="F91" s="23"/>
      <c r="G91" s="23"/>
    </row>
    <row r="92" spans="1:7" ht="15">
      <c r="A92" s="23"/>
      <c r="B92" s="23"/>
      <c r="C92" s="23"/>
      <c r="D92" s="23"/>
      <c r="E92" s="94"/>
      <c r="F92" s="23"/>
      <c r="G92" s="23"/>
    </row>
    <row r="93" spans="1:7" ht="15">
      <c r="A93" s="23"/>
      <c r="B93" s="23"/>
      <c r="C93" s="23"/>
      <c r="D93" s="23"/>
      <c r="E93" s="94"/>
      <c r="F93" s="23"/>
      <c r="G93" s="23"/>
    </row>
    <row r="94" spans="1:7" ht="15">
      <c r="A94" s="23"/>
      <c r="B94" s="23"/>
      <c r="C94" s="23"/>
      <c r="D94" s="23"/>
      <c r="E94" s="94"/>
      <c r="F94" s="23"/>
      <c r="G94" s="23"/>
    </row>
  </sheetData>
  <mergeCells count="26">
    <mergeCell ref="A13:B13"/>
    <mergeCell ref="A7:G7"/>
    <mergeCell ref="A8:G8"/>
    <mergeCell ref="A10:B10"/>
    <mergeCell ref="A11:B11"/>
    <mergeCell ref="A12:B12"/>
    <mergeCell ref="A27:B27"/>
    <mergeCell ref="A14:B14"/>
    <mergeCell ref="A15:B15"/>
    <mergeCell ref="A16:B16"/>
    <mergeCell ref="A19:B19"/>
    <mergeCell ref="A20:B20"/>
    <mergeCell ref="A21:B21"/>
    <mergeCell ref="A22:B22"/>
    <mergeCell ref="A23:B23"/>
    <mergeCell ref="A24:B24"/>
    <mergeCell ref="A25:B25"/>
    <mergeCell ref="A26:B26"/>
    <mergeCell ref="D33:D34"/>
    <mergeCell ref="E33:E34"/>
    <mergeCell ref="A28:B28"/>
    <mergeCell ref="A29:B29"/>
    <mergeCell ref="A30:B30"/>
    <mergeCell ref="A33:A34"/>
    <mergeCell ref="B33:B34"/>
    <mergeCell ref="C33:C34"/>
  </mergeCells>
  <conditionalFormatting sqref="E35:G35 E47:E64 E36 D66:G66 F36:G37">
    <cfRule type="cellIs" dxfId="5" priority="6" stopIfTrue="1" operator="lessThanOrEqual">
      <formula>0</formula>
    </cfRule>
  </conditionalFormatting>
  <conditionalFormatting sqref="E39 E46">
    <cfRule type="cellIs" dxfId="4" priority="5" stopIfTrue="1" operator="lessThanOrEqual">
      <formula>0</formula>
    </cfRule>
  </conditionalFormatting>
  <conditionalFormatting sqref="F39:G39">
    <cfRule type="cellIs" dxfId="3" priority="3" stopIfTrue="1" operator="lessThanOrEqual">
      <formula>0</formula>
    </cfRule>
  </conditionalFormatting>
  <conditionalFormatting sqref="E37">
    <cfRule type="cellIs" dxfId="2" priority="2" stopIfTrue="1" operator="lessThanOrEqual">
      <formula>0</formula>
    </cfRule>
  </conditionalFormatting>
  <conditionalFormatting sqref="E39 E46">
    <cfRule type="cellIs" dxfId="1" priority="4" stopIfTrue="1" operator="lessThanOrEqual">
      <formula>0</formula>
    </cfRule>
  </conditionalFormatting>
  <conditionalFormatting sqref="E40:G40 E41:E45 F41:G64">
    <cfRule type="cellIs" dxfId="0" priority="1" stopIfTrue="1" operator="lessThanOrEqual">
      <formula>0</formula>
    </cfRule>
  </conditionalFormatting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Swingobot 2000</vt:lpstr>
      <vt:lpstr>'Swingobot 2000'!Область_печати</vt:lpstr>
    </vt:vector>
  </TitlesOfParts>
  <Company>Sealed Air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Sulimov</dc:creator>
  <cp:lastModifiedBy>Михаил</cp:lastModifiedBy>
  <dcterms:created xsi:type="dcterms:W3CDTF">2018-08-08T09:46:08Z</dcterms:created>
  <dcterms:modified xsi:type="dcterms:W3CDTF">2018-08-09T07:07:12Z</dcterms:modified>
</cp:coreProperties>
</file>